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FRACCION X\"/>
    </mc:Choice>
  </mc:AlternateContent>
  <xr:revisionPtr revIDLastSave="0" documentId="13_ncr:1_{12F47AFC-5747-4F78-ACFC-6414FB58C5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ERSONAL CAPAI" sheetId="1" r:id="rId1"/>
  </sheets>
  <definedNames>
    <definedName name="_xlnm.Print_Area" localSheetId="0">'PLANTILLA PERSONAL CAPAI'!$B$5:$M$18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L18" i="1"/>
  <c r="M18" i="1"/>
  <c r="N18" i="1"/>
  <c r="O18" i="1"/>
  <c r="J18" i="1"/>
  <c r="E27" i="1" l="1"/>
  <c r="D27" i="1"/>
  <c r="C27" i="1"/>
  <c r="E26" i="1"/>
  <c r="D26" i="1"/>
  <c r="C26" i="1"/>
  <c r="E25" i="1"/>
  <c r="D25" i="1"/>
  <c r="C25" i="1"/>
  <c r="F27" i="1" l="1"/>
  <c r="F25" i="1"/>
  <c r="F26" i="1"/>
</calcChain>
</file>

<file path=xl/sharedStrings.xml><?xml version="1.0" encoding="utf-8"?>
<sst xmlns="http://schemas.openxmlformats.org/spreadsheetml/2006/main" count="82" uniqueCount="47">
  <si>
    <t>PUESTO</t>
  </si>
  <si>
    <t>TIPO DE TRABAJADOR</t>
  </si>
  <si>
    <t>CATEGORIA DE TRABAJADOR</t>
  </si>
  <si>
    <t>FORMA DE PAGO</t>
  </si>
  <si>
    <t>RFC</t>
  </si>
  <si>
    <t>IMSS</t>
  </si>
  <si>
    <t>FONTANERO</t>
  </si>
  <si>
    <t>SINDICATO</t>
  </si>
  <si>
    <t>SINDICALIZADO</t>
  </si>
  <si>
    <t>DISPERSION BANCARIA</t>
  </si>
  <si>
    <t>MAAJ590107915</t>
  </si>
  <si>
    <t>AUXILIAR ADMINISTRATIVO</t>
  </si>
  <si>
    <t>RAAV760419TAA</t>
  </si>
  <si>
    <t>REPARADOR DE FUGAS</t>
  </si>
  <si>
    <t>PAAO731107VC1</t>
  </si>
  <si>
    <t>PEGJ8011307P0</t>
  </si>
  <si>
    <t xml:space="preserve">DIRECTOR GENERAL </t>
  </si>
  <si>
    <t>CONFIANZA</t>
  </si>
  <si>
    <t>SUPERNUMERARIO</t>
  </si>
  <si>
    <t>CARC801018CB2</t>
  </si>
  <si>
    <t>CONTRALOR INTERNO</t>
  </si>
  <si>
    <t>GOAJ670608ET1</t>
  </si>
  <si>
    <t>TERL051003JG8</t>
  </si>
  <si>
    <t>MAGA971117KR4</t>
  </si>
  <si>
    <t>NOTIFICADOR</t>
  </si>
  <si>
    <t>PEON</t>
  </si>
  <si>
    <t>-</t>
  </si>
  <si>
    <t>LUIS</t>
  </si>
  <si>
    <t>ALEXIS</t>
  </si>
  <si>
    <t>ANTONIO</t>
  </si>
  <si>
    <t>DEPENDENCIA</t>
  </si>
  <si>
    <t>CAPAI</t>
  </si>
  <si>
    <t>PUESTO2</t>
  </si>
  <si>
    <t>DIRECTOR GENERAL</t>
  </si>
  <si>
    <t>SUBDIRECTOR OPERATIVO</t>
  </si>
  <si>
    <t>BASE</t>
  </si>
  <si>
    <t>JUBILADA PENSIONADA</t>
  </si>
  <si>
    <t>CONTRALOS INTERNO</t>
  </si>
  <si>
    <t>AXILIAR ADMINISTRATIVO</t>
  </si>
  <si>
    <t>OPERADOR DE EQUIPO DE BOMBEO</t>
  </si>
  <si>
    <t>TOTAL DE PLAZAS</t>
  </si>
  <si>
    <t>CHOFER ENCARGO DE LA CLORACION</t>
  </si>
  <si>
    <t>SITUACION</t>
  </si>
  <si>
    <t>PLAZAS</t>
  </si>
  <si>
    <t>VACANTE</t>
  </si>
  <si>
    <t>OCUPADA</t>
  </si>
  <si>
    <t>PLANTILLA DE PERSONAL CAPAI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</si>
</sst>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indent="1"/>
    </xf>
    <xf numFmtId="0" fontId="4" fillId="2" borderId="0" xfId="0" applyFont="1" applyFill="1"/>
    <xf numFmtId="44" fontId="0" fillId="2" borderId="0" xfId="1" applyFont="1" applyFill="1"/>
    <xf numFmtId="164" fontId="0" fillId="2" borderId="0" xfId="1" applyNumberFormat="1" applyFont="1" applyFill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44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/>
    <xf numFmtId="0" fontId="4" fillId="2" borderId="0" xfId="0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4" fontId="0" fillId="0" borderId="0" xfId="0" applyNumberFormat="1"/>
    <xf numFmtId="164" fontId="0" fillId="2" borderId="0" xfId="0" applyNumberFormat="1" applyFill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left" inden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2" borderId="0" xfId="0" applyNumberFormat="1" applyFont="1" applyFill="1" applyAlignment="1">
      <alignment horizontal="center"/>
    </xf>
    <xf numFmtId="44" fontId="0" fillId="0" borderId="0" xfId="0" applyNumberFormat="1" applyAlignment="1">
      <alignment horizontal="left" indent="1"/>
    </xf>
    <xf numFmtId="0" fontId="4" fillId="0" borderId="0" xfId="0" applyFont="1"/>
    <xf numFmtId="0" fontId="0" fillId="0" borderId="0" xfId="0" applyAlignment="1">
      <alignment horizontal="left" indent="1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1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44" fontId="0" fillId="3" borderId="0" xfId="1" applyFont="1" applyFill="1" applyAlignment="1">
      <alignment horizontal="center" vertical="center"/>
    </xf>
    <xf numFmtId="0" fontId="10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44" fontId="2" fillId="3" borderId="3" xfId="1" applyFont="1" applyFill="1" applyBorder="1" applyAlignment="1">
      <alignment horizontal="center"/>
    </xf>
    <xf numFmtId="44" fontId="2" fillId="3" borderId="4" xfId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/>
    </xf>
    <xf numFmtId="44" fontId="12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164" formatCode="&quot;$&quot;#,##0.00"/>
    </dxf>
    <dxf>
      <numFmt numFmtId="164" formatCode="&quot;$&quot;#,##0.00"/>
      <alignment horizontal="left" vertical="bottom" textRotation="0" wrapText="0" indent="1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&quot;$&quot;#,##0.00"/>
      <alignment horizontal="center" textRotation="0" wrapText="0" indent="0" justifyLastLine="0" shrinkToFit="0" readingOrder="0"/>
    </dxf>
    <dxf>
      <numFmt numFmtId="164" formatCode="&quot;$&quot;#,##0.00"/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Relationship Id="rId9" Type="http://schemas.openxmlformats.org/officeDocument/2006/relationships/customXml" Target="../ink/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1474689</xdr:colOff>
      <xdr:row>6</xdr:row>
      <xdr:rowOff>48908</xdr:rowOff>
    </xdr:from>
    <xdr:to>
      <xdr:col>12</xdr:col>
      <xdr:colOff>1475049</xdr:colOff>
      <xdr:row>6</xdr:row>
      <xdr:rowOff>49268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18495E7B-56B5-4AD2-85CF-8C76ACF472E4}"/>
                </a:ext>
              </a:extLst>
            </xdr14:cNvPr>
            <xdr14:cNvContentPartPr/>
          </xdr14:nvContentPartPr>
          <xdr14:nvPr macro=""/>
          <xdr14:xfrm>
            <a:off x="10735920" y="468985"/>
            <a:ext cx="360" cy="360"/>
          </xdr14:xfrm>
        </xdr:contentPart>
      </mc:Choice>
      <mc:Fallback xmlns=""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18495E7B-56B5-4AD2-85CF-8C76ACF472E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727280" y="45998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488182</xdr:colOff>
      <xdr:row>5</xdr:row>
      <xdr:rowOff>146160</xdr:rowOff>
    </xdr:from>
    <xdr:to>
      <xdr:col>15</xdr:col>
      <xdr:colOff>488542</xdr:colOff>
      <xdr:row>5</xdr:row>
      <xdr:rowOff>146520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BDA3D0C9-BBA8-42D2-A255-5921AB98D790}"/>
                </a:ext>
              </a:extLst>
            </xdr14:cNvPr>
            <xdr14:cNvContentPartPr/>
          </xdr14:nvContentPartPr>
          <xdr14:nvPr macro=""/>
          <xdr14:xfrm>
            <a:off x="11556720" y="341545"/>
            <a:ext cx="360" cy="360"/>
          </xdr14:xfrm>
        </xdr:contentPart>
      </mc:Choice>
      <mc:Fallback xmlns="">
        <xdr:pic>
          <xdr:nvPicPr>
            <xdr:cNvPr id="4" name="Entrada de lápiz 3">
              <a:extLst>
                <a:ext uri="{FF2B5EF4-FFF2-40B4-BE49-F238E27FC236}">
                  <a16:creationId xmlns:a16="http://schemas.microsoft.com/office/drawing/2014/main" id="{BDA3D0C9-BBA8-42D2-A255-5921AB98D79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547720" y="33290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556942</xdr:colOff>
      <xdr:row>6</xdr:row>
      <xdr:rowOff>29108</xdr:rowOff>
    </xdr:from>
    <xdr:to>
      <xdr:col>15</xdr:col>
      <xdr:colOff>557302</xdr:colOff>
      <xdr:row>6</xdr:row>
      <xdr:rowOff>29468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044F835A-BBF0-4687-AFD4-5B8B814D3C5B}"/>
                </a:ext>
              </a:extLst>
            </xdr14:cNvPr>
            <xdr14:cNvContentPartPr/>
          </xdr14:nvContentPartPr>
          <xdr14:nvPr macro=""/>
          <xdr14:xfrm>
            <a:off x="11625480" y="449185"/>
            <a:ext cx="360" cy="36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044F835A-BBF0-4687-AFD4-5B8B814D3C5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616480" y="44018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829929</xdr:colOff>
      <xdr:row>13</xdr:row>
      <xdr:rowOff>19320</xdr:rowOff>
    </xdr:from>
    <xdr:to>
      <xdr:col>12</xdr:col>
      <xdr:colOff>830289</xdr:colOff>
      <xdr:row>13</xdr:row>
      <xdr:rowOff>19680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0847C452-B0FE-4B4D-98B3-A1A69D61C27D}"/>
                </a:ext>
              </a:extLst>
            </xdr14:cNvPr>
            <xdr14:cNvContentPartPr/>
          </xdr14:nvContentPartPr>
          <xdr14:nvPr macro=""/>
          <xdr14:xfrm>
            <a:off x="10091160" y="1738705"/>
            <a:ext cx="360" cy="360"/>
          </xdr14:xfrm>
        </xdr:contentPart>
      </mc:Choice>
      <mc:Fallback xmlns=""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0847C452-B0FE-4B4D-98B3-A1A69D61C27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082520" y="172970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634809</xdr:colOff>
      <xdr:row>12</xdr:row>
      <xdr:rowOff>49056</xdr:rowOff>
    </xdr:from>
    <xdr:to>
      <xdr:col>12</xdr:col>
      <xdr:colOff>635169</xdr:colOff>
      <xdr:row>12</xdr:row>
      <xdr:rowOff>49416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81C604B3-C5C4-4F80-B2BC-B6A4195307E6}"/>
                </a:ext>
              </a:extLst>
            </xdr14:cNvPr>
            <xdr14:cNvContentPartPr/>
          </xdr14:nvContentPartPr>
          <xdr14:nvPr macro=""/>
          <xdr14:xfrm>
            <a:off x="9896040" y="1582825"/>
            <a:ext cx="360" cy="36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81C604B3-C5C4-4F80-B2BC-B6A4195307E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887400" y="157382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19102</xdr:colOff>
      <xdr:row>8</xdr:row>
      <xdr:rowOff>48837</xdr:rowOff>
    </xdr:from>
    <xdr:to>
      <xdr:col>15</xdr:col>
      <xdr:colOff>19462</xdr:colOff>
      <xdr:row>8</xdr:row>
      <xdr:rowOff>49197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Entrada de lápiz 7">
              <a:extLst>
                <a:ext uri="{FF2B5EF4-FFF2-40B4-BE49-F238E27FC236}">
                  <a16:creationId xmlns:a16="http://schemas.microsoft.com/office/drawing/2014/main" id="{8D25285C-2DD4-4BC9-BA1D-46F3535DB645}"/>
                </a:ext>
              </a:extLst>
            </xdr14:cNvPr>
            <xdr14:cNvContentPartPr/>
          </xdr14:nvContentPartPr>
          <xdr14:nvPr macro=""/>
          <xdr14:xfrm>
            <a:off x="11087640" y="840145"/>
            <a:ext cx="360" cy="360"/>
          </xdr14:xfrm>
        </xdr:contentPart>
      </mc:Choice>
      <mc:Fallback xmlns=""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8D25285C-2DD4-4BC9-BA1D-46F3535DB64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079000" y="83114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888862</xdr:colOff>
      <xdr:row>6</xdr:row>
      <xdr:rowOff>107588</xdr:rowOff>
    </xdr:from>
    <xdr:to>
      <xdr:col>13</xdr:col>
      <xdr:colOff>889222</xdr:colOff>
      <xdr:row>6</xdr:row>
      <xdr:rowOff>107948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A8E004DE-247F-43B0-886B-3BF2FCDDC472}"/>
                </a:ext>
              </a:extLst>
            </xdr14:cNvPr>
            <xdr14:cNvContentPartPr/>
          </xdr14:nvContentPartPr>
          <xdr14:nvPr macro=""/>
          <xdr14:xfrm>
            <a:off x="11957400" y="527665"/>
            <a:ext cx="360" cy="36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A8E004DE-247F-43B0-886B-3BF2FCDDC47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948400" y="51866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1113502</xdr:colOff>
      <xdr:row>6</xdr:row>
      <xdr:rowOff>19388</xdr:rowOff>
    </xdr:from>
    <xdr:to>
      <xdr:col>13</xdr:col>
      <xdr:colOff>1113862</xdr:colOff>
      <xdr:row>6</xdr:row>
      <xdr:rowOff>19748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46269A70-4BB2-46FB-A66D-7970EC888DFA}"/>
                </a:ext>
              </a:extLst>
            </xdr14:cNvPr>
            <xdr14:cNvContentPartPr/>
          </xdr14:nvContentPartPr>
          <xdr14:nvPr macro=""/>
          <xdr14:xfrm>
            <a:off x="12182040" y="439465"/>
            <a:ext cx="360" cy="360"/>
          </xdr14:xfrm>
        </xdr:contentPart>
      </mc:Choice>
      <mc:Fallback xmlns=""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46269A70-4BB2-46FB-A66D-7970EC888DF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173400" y="43046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9T22:03:26.1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9T22:03:27.9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9T22:03:28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9T22:03:29.1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24575,'0'0'-8191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9T22:03:29.8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24575,'0'0'-8191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9T22:03:32.1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24575,'0'0'-8191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9T22:04:28.3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24575,'0'0'-8191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9T22:04:30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24575,'0'0'-8191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OMINA3" displayName="NOMINA3" ref="B7:O18" totalsRowCount="1" headerRowDxfId="17" dataDxfId="16" totalsRowDxfId="15">
  <autoFilter ref="B7:O17" xr:uid="{00000000-0009-0000-0100-000001000000}"/>
  <tableColumns count="14">
    <tableColumn id="1" xr3:uid="{00000000-0010-0000-0000-000001000000}" name="DEPENDENCIA" dataDxfId="14" totalsRowDxfId="13"/>
    <tableColumn id="2" xr3:uid="{00000000-0010-0000-0000-000002000000}" name="PUESTO" totalsRowLabel="TOTAL DE PLAZAS" totalsRowDxfId="12"/>
    <tableColumn id="7" xr3:uid="{00000000-0010-0000-0000-000007000000}" name="PUESTO2" totalsRowDxfId="11"/>
    <tableColumn id="8" xr3:uid="{00000000-0010-0000-0000-000008000000}" name="TIPO DE TRABAJADOR" totalsRowDxfId="10"/>
    <tableColumn id="14" xr3:uid="{00000000-0010-0000-0000-00000E000000}" name="CATEGORIA DE TRABAJADOR" totalsRowDxfId="9"/>
    <tableColumn id="31" xr3:uid="{00000000-0010-0000-0000-00001F000000}" name="FORMA DE PAGO" totalsRowLabel="-" totalsRowDxfId="8"/>
    <tableColumn id="32" xr3:uid="{00000000-0010-0000-0000-000020000000}" name="RFC" totalsRowDxfId="7"/>
    <tableColumn id="12" xr3:uid="{00000000-0010-0000-0000-00000C000000}" name="IMSS" totalsRowDxfId="6"/>
    <tableColumn id="6" xr3:uid="{00000000-0010-0000-0000-000006000000}" name="CONFIANZA" totalsRowFunction="custom" totalsRowDxfId="5" dataCellStyle="Moneda">
      <totalsRowFormula>SUM(NOMINA3[CONFIANZA])</totalsRowFormula>
    </tableColumn>
    <tableColumn id="13" xr3:uid="{00000000-0010-0000-0000-00000D000000}" name="BASE" totalsRowFunction="custom" totalsRowDxfId="4" dataCellStyle="Moneda">
      <totalsRowFormula>SUM(NOMINA3[BASE])</totalsRowFormula>
    </tableColumn>
    <tableColumn id="26" xr3:uid="{00000000-0010-0000-0000-00001A000000}" name="SINDICATO" totalsRowFunction="custom" totalsRowDxfId="3" dataCellStyle="Moneda">
      <totalsRowFormula>SUM(NOMINA3[SINDICATO])</totalsRowFormula>
    </tableColumn>
    <tableColumn id="24" xr3:uid="{00000000-0010-0000-0000-000018000000}" name="JUBILADA PENSIONADA" totalsRowFunction="custom" totalsRowDxfId="2" dataCellStyle="Moneda">
      <totalsRowFormula>SUM(NOMINA3[JUBILADA PENSIONADA])</totalsRowFormula>
    </tableColumn>
    <tableColumn id="4" xr3:uid="{00000000-0010-0000-0000-000004000000}" name="VACANTE" totalsRowFunction="custom" totalsRowDxfId="1">
      <totalsRowFormula>SUM(NOMINA3[VACANTE])</totalsRowFormula>
    </tableColumn>
    <tableColumn id="5" xr3:uid="{00000000-0010-0000-0000-000005000000}" name="OCUPADA" totalsRowFunction="custom" totalsRowDxfId="0">
      <totalsRowFormula>SUM(NOMINA3[OCUPADA])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0"/>
  <sheetViews>
    <sheetView tabSelected="1" zoomScale="78" zoomScaleNormal="78" zoomScaleSheetLayoutView="124" workbookViewId="0">
      <selection activeCell="C42" sqref="C42"/>
    </sheetView>
  </sheetViews>
  <sheetFormatPr baseColWidth="10" defaultRowHeight="14.4" x14ac:dyDescent="0.3"/>
  <cols>
    <col min="1" max="1" width="14.5546875" style="1" bestFit="1" customWidth="1"/>
    <col min="2" max="2" width="19.6640625" customWidth="1"/>
    <col min="3" max="3" width="34.88671875" style="42" bestFit="1" customWidth="1"/>
    <col min="4" max="4" width="36.44140625" hidden="1" customWidth="1"/>
    <col min="5" max="5" width="25.44140625" hidden="1" customWidth="1"/>
    <col min="6" max="6" width="31.44140625" hidden="1" customWidth="1"/>
    <col min="7" max="7" width="21.5546875" hidden="1" customWidth="1"/>
    <col min="8" max="8" width="16.33203125" hidden="1" customWidth="1"/>
    <col min="9" max="9" width="13.33203125" hidden="1" customWidth="1"/>
    <col min="10" max="10" width="24.44140625" style="22" bestFit="1" customWidth="1"/>
    <col min="11" max="11" width="28.6640625" bestFit="1" customWidth="1"/>
    <col min="12" max="12" width="16.33203125" bestFit="1" customWidth="1"/>
    <col min="13" max="13" width="26.33203125" bestFit="1" customWidth="1"/>
    <col min="14" max="15" width="26.33203125" customWidth="1"/>
    <col min="16" max="16" width="24.88671875" style="1" bestFit="1" customWidth="1"/>
    <col min="17" max="17" width="19.6640625" style="1" bestFit="1" customWidth="1"/>
    <col min="18" max="18" width="13.33203125" style="1" bestFit="1" customWidth="1"/>
    <col min="19" max="20" width="11.5546875" style="1"/>
    <col min="21" max="21" width="14.33203125" style="3" bestFit="1" customWidth="1"/>
    <col min="22" max="22" width="11.5546875" style="5"/>
  </cols>
  <sheetData>
    <row r="1" spans="1:22" x14ac:dyDescent="0.3">
      <c r="J1" s="54" t="s">
        <v>46</v>
      </c>
      <c r="K1" s="54"/>
      <c r="L1" s="54"/>
      <c r="M1" s="54"/>
      <c r="N1" s="54"/>
      <c r="O1" s="54"/>
    </row>
    <row r="2" spans="1:22" x14ac:dyDescent="0.3">
      <c r="J2" s="54"/>
      <c r="K2" s="54"/>
      <c r="L2" s="54"/>
      <c r="M2" s="54"/>
      <c r="N2" s="54"/>
      <c r="O2" s="54"/>
    </row>
    <row r="3" spans="1:22" x14ac:dyDescent="0.3">
      <c r="J3" s="54"/>
      <c r="K3" s="54"/>
      <c r="L3" s="54"/>
      <c r="M3" s="54"/>
      <c r="N3" s="54"/>
      <c r="O3" s="54"/>
    </row>
    <row r="4" spans="1:22" x14ac:dyDescent="0.3">
      <c r="J4" s="54"/>
      <c r="K4" s="54"/>
      <c r="L4" s="54"/>
      <c r="M4" s="54"/>
      <c r="N4" s="54"/>
      <c r="O4" s="54"/>
    </row>
    <row r="5" spans="1:22" s="1" customFormat="1" x14ac:dyDescent="0.3">
      <c r="C5" s="2"/>
      <c r="J5" s="4"/>
      <c r="U5" s="3"/>
      <c r="V5" s="5"/>
    </row>
    <row r="6" spans="1:22" s="6" customFormat="1" ht="18" x14ac:dyDescent="0.3">
      <c r="B6" s="6">
        <v>1</v>
      </c>
      <c r="C6" s="6">
        <v>2</v>
      </c>
      <c r="D6" s="6">
        <v>3</v>
      </c>
      <c r="E6" s="6">
        <v>4</v>
      </c>
      <c r="F6" s="7">
        <v>5</v>
      </c>
      <c r="G6" s="6">
        <v>6</v>
      </c>
      <c r="H6" s="6">
        <v>7</v>
      </c>
      <c r="I6" s="8">
        <v>8</v>
      </c>
      <c r="J6" s="51" t="s">
        <v>43</v>
      </c>
      <c r="K6" s="52"/>
      <c r="L6" s="52"/>
      <c r="M6" s="53"/>
      <c r="N6" s="51" t="s">
        <v>42</v>
      </c>
      <c r="O6" s="53"/>
      <c r="P6" s="50"/>
      <c r="Q6" s="50"/>
      <c r="R6" s="50"/>
      <c r="S6" s="50"/>
      <c r="T6" s="50"/>
      <c r="U6" s="50"/>
      <c r="V6" s="9"/>
    </row>
    <row r="7" spans="1:22" s="11" customFormat="1" x14ac:dyDescent="0.3">
      <c r="A7" s="10"/>
      <c r="B7" s="11" t="s">
        <v>30</v>
      </c>
      <c r="C7" s="12" t="s">
        <v>0</v>
      </c>
      <c r="D7" s="13" t="s">
        <v>32</v>
      </c>
      <c r="E7" s="11" t="s">
        <v>1</v>
      </c>
      <c r="F7" s="11" t="s">
        <v>2</v>
      </c>
      <c r="G7" s="11" t="s">
        <v>3</v>
      </c>
      <c r="H7" s="11" t="s">
        <v>4</v>
      </c>
      <c r="I7" s="11" t="s">
        <v>5</v>
      </c>
      <c r="J7" s="47" t="s">
        <v>17</v>
      </c>
      <c r="K7" s="14" t="s">
        <v>35</v>
      </c>
      <c r="L7" s="14" t="s">
        <v>7</v>
      </c>
      <c r="M7" s="14" t="s">
        <v>36</v>
      </c>
      <c r="N7" s="14" t="s">
        <v>44</v>
      </c>
      <c r="O7" s="14" t="s">
        <v>45</v>
      </c>
      <c r="P7" s="15"/>
      <c r="Q7" s="15"/>
      <c r="R7" s="15"/>
      <c r="S7" s="15"/>
      <c r="T7" s="16"/>
      <c r="U7" s="16"/>
      <c r="V7" s="17"/>
    </row>
    <row r="8" spans="1:22" s="20" customFormat="1" x14ac:dyDescent="0.3">
      <c r="A8" s="18"/>
      <c r="B8" s="19" t="s">
        <v>31</v>
      </c>
      <c r="C8" t="s">
        <v>33</v>
      </c>
      <c r="D8" t="s">
        <v>6</v>
      </c>
      <c r="E8" s="20" t="s">
        <v>7</v>
      </c>
      <c r="F8" s="20" t="s">
        <v>8</v>
      </c>
      <c r="G8" s="20" t="s">
        <v>9</v>
      </c>
      <c r="H8" s="20" t="s">
        <v>10</v>
      </c>
      <c r="I8" s="21">
        <v>52875800691</v>
      </c>
      <c r="J8" s="43">
        <v>1</v>
      </c>
      <c r="L8" s="43"/>
      <c r="M8" s="43"/>
      <c r="N8" s="43"/>
      <c r="O8" s="48">
        <v>1</v>
      </c>
      <c r="P8" s="18"/>
      <c r="Q8" s="18"/>
      <c r="R8" s="18"/>
      <c r="S8" s="18"/>
      <c r="T8" s="18"/>
      <c r="U8" s="23"/>
      <c r="V8" s="24"/>
    </row>
    <row r="9" spans="1:22" s="20" customFormat="1" x14ac:dyDescent="0.3">
      <c r="B9" s="19" t="s">
        <v>31</v>
      </c>
      <c r="C9" t="s">
        <v>37</v>
      </c>
      <c r="D9" t="s">
        <v>11</v>
      </c>
      <c r="E9" s="20" t="s">
        <v>7</v>
      </c>
      <c r="F9" s="20" t="s">
        <v>8</v>
      </c>
      <c r="G9" s="20" t="s">
        <v>9</v>
      </c>
      <c r="H9" s="20" t="s">
        <v>12</v>
      </c>
      <c r="I9" s="21">
        <v>52947612710</v>
      </c>
      <c r="J9" s="44">
        <v>1</v>
      </c>
      <c r="L9" s="44"/>
      <c r="M9" s="44"/>
      <c r="N9" s="44">
        <v>1</v>
      </c>
      <c r="O9" s="44"/>
      <c r="R9" s="25"/>
      <c r="U9" s="26"/>
      <c r="V9" s="27"/>
    </row>
    <row r="10" spans="1:22" s="20" customFormat="1" x14ac:dyDescent="0.3">
      <c r="A10" s="18"/>
      <c r="B10" s="19" t="s">
        <v>31</v>
      </c>
      <c r="C10" t="s">
        <v>34</v>
      </c>
      <c r="D10" t="s">
        <v>13</v>
      </c>
      <c r="E10" s="20" t="s">
        <v>7</v>
      </c>
      <c r="F10" s="20" t="s">
        <v>8</v>
      </c>
      <c r="G10" s="20" t="s">
        <v>9</v>
      </c>
      <c r="H10" s="20" t="s">
        <v>14</v>
      </c>
      <c r="I10" s="21"/>
      <c r="J10" s="43">
        <v>1</v>
      </c>
      <c r="L10" s="43"/>
      <c r="M10" s="43"/>
      <c r="N10" s="43"/>
      <c r="O10" s="43">
        <v>1</v>
      </c>
      <c r="P10" s="28"/>
      <c r="Q10" s="18"/>
      <c r="R10" s="25"/>
      <c r="S10" s="18"/>
      <c r="T10" s="18"/>
      <c r="U10" s="23"/>
      <c r="V10" s="24"/>
    </row>
    <row r="11" spans="1:22" s="20" customFormat="1" x14ac:dyDescent="0.3">
      <c r="A11" s="18"/>
      <c r="B11" s="19" t="s">
        <v>31</v>
      </c>
      <c r="C11" t="s">
        <v>38</v>
      </c>
      <c r="D11" t="s">
        <v>11</v>
      </c>
      <c r="E11" s="20" t="s">
        <v>7</v>
      </c>
      <c r="F11" s="20" t="s">
        <v>8</v>
      </c>
      <c r="G11" s="20" t="s">
        <v>9</v>
      </c>
      <c r="H11" s="20" t="s">
        <v>15</v>
      </c>
      <c r="I11" s="21">
        <v>52078001931</v>
      </c>
      <c r="J11" s="43"/>
      <c r="K11" s="20">
        <v>1</v>
      </c>
      <c r="L11" s="43">
        <v>2</v>
      </c>
      <c r="M11" s="43"/>
      <c r="N11" s="43"/>
      <c r="O11" s="43">
        <v>3</v>
      </c>
      <c r="P11" s="18"/>
      <c r="Q11" s="28"/>
      <c r="R11" s="25"/>
      <c r="S11" s="18"/>
      <c r="T11" s="18"/>
      <c r="U11" s="23"/>
      <c r="V11" s="24"/>
    </row>
    <row r="12" spans="1:22" s="20" customFormat="1" x14ac:dyDescent="0.3">
      <c r="A12" s="18"/>
      <c r="B12" s="19" t="s">
        <v>31</v>
      </c>
      <c r="C12" t="s">
        <v>24</v>
      </c>
      <c r="D12" t="s">
        <v>16</v>
      </c>
      <c r="E12" s="20" t="s">
        <v>17</v>
      </c>
      <c r="F12" s="20" t="s">
        <v>18</v>
      </c>
      <c r="G12" s="20" t="s">
        <v>9</v>
      </c>
      <c r="H12" s="20" t="s">
        <v>19</v>
      </c>
      <c r="I12" s="29"/>
      <c r="J12" s="43">
        <v>1</v>
      </c>
      <c r="K12" s="20">
        <v>1</v>
      </c>
      <c r="L12" s="43">
        <v>1</v>
      </c>
      <c r="M12" s="43"/>
      <c r="N12" s="43">
        <v>3</v>
      </c>
      <c r="O12" s="43"/>
      <c r="P12" s="18"/>
      <c r="Q12" s="28"/>
      <c r="R12" s="25"/>
      <c r="S12" s="18"/>
      <c r="T12" s="18"/>
      <c r="U12" s="23"/>
      <c r="V12" s="24"/>
    </row>
    <row r="13" spans="1:22" s="20" customFormat="1" x14ac:dyDescent="0.3">
      <c r="A13" s="18"/>
      <c r="B13" s="19" t="s">
        <v>31</v>
      </c>
      <c r="C13" t="s">
        <v>6</v>
      </c>
      <c r="D13" t="s">
        <v>20</v>
      </c>
      <c r="E13" s="20" t="s">
        <v>17</v>
      </c>
      <c r="F13" s="20" t="s">
        <v>18</v>
      </c>
      <c r="G13" s="20" t="s">
        <v>9</v>
      </c>
      <c r="H13" s="20" t="s">
        <v>21</v>
      </c>
      <c r="I13" s="29"/>
      <c r="J13" s="43"/>
      <c r="K13" s="45"/>
      <c r="L13" s="43">
        <v>3</v>
      </c>
      <c r="M13" s="44"/>
      <c r="N13" s="44"/>
      <c r="O13" s="44">
        <v>3</v>
      </c>
      <c r="P13" s="18"/>
      <c r="Q13" s="28"/>
      <c r="R13" s="25"/>
      <c r="S13" s="18"/>
      <c r="T13" s="18"/>
      <c r="U13" s="23"/>
      <c r="V13" s="24"/>
    </row>
    <row r="14" spans="1:22" s="20" customFormat="1" x14ac:dyDescent="0.3">
      <c r="A14" s="18"/>
      <c r="B14" s="19" t="s">
        <v>31</v>
      </c>
      <c r="C14" t="s">
        <v>39</v>
      </c>
      <c r="D14" t="s">
        <v>13</v>
      </c>
      <c r="E14" s="20" t="s">
        <v>17</v>
      </c>
      <c r="F14" s="20" t="s">
        <v>18</v>
      </c>
      <c r="G14" s="20" t="s">
        <v>9</v>
      </c>
      <c r="H14" s="30" t="s">
        <v>22</v>
      </c>
      <c r="I14" s="29"/>
      <c r="J14" s="43">
        <v>2</v>
      </c>
      <c r="K14" s="45"/>
      <c r="L14" s="43">
        <v>3</v>
      </c>
      <c r="M14" s="44">
        <v>2</v>
      </c>
      <c r="N14" s="44"/>
      <c r="O14" s="44">
        <v>7</v>
      </c>
      <c r="P14" s="18"/>
      <c r="Q14" s="28"/>
      <c r="R14" s="25"/>
      <c r="S14" s="18"/>
      <c r="T14" s="18"/>
      <c r="U14" s="23"/>
      <c r="V14" s="24"/>
    </row>
    <row r="15" spans="1:22" s="20" customFormat="1" x14ac:dyDescent="0.3">
      <c r="A15" s="18"/>
      <c r="B15" s="19" t="s">
        <v>31</v>
      </c>
      <c r="C15" t="s">
        <v>41</v>
      </c>
      <c r="D15"/>
      <c r="F15" s="31"/>
      <c r="G15" s="31"/>
      <c r="H15" s="31"/>
      <c r="I15" s="32"/>
      <c r="J15" s="43"/>
      <c r="K15" s="46"/>
      <c r="L15" s="43">
        <v>1</v>
      </c>
      <c r="M15" s="44"/>
      <c r="N15" s="44"/>
      <c r="O15" s="44">
        <v>1</v>
      </c>
      <c r="P15" s="18"/>
      <c r="Q15" s="28"/>
      <c r="R15" s="25"/>
      <c r="S15" s="18"/>
      <c r="T15" s="18"/>
      <c r="U15" s="23"/>
      <c r="V15" s="24"/>
    </row>
    <row r="16" spans="1:22" s="20" customFormat="1" x14ac:dyDescent="0.3">
      <c r="A16" s="18"/>
      <c r="B16" s="19" t="s">
        <v>31</v>
      </c>
      <c r="C16" t="s">
        <v>13</v>
      </c>
      <c r="D16"/>
      <c r="F16" s="31"/>
      <c r="G16" s="31"/>
      <c r="H16" s="31"/>
      <c r="I16" s="32"/>
      <c r="J16" s="43">
        <v>6</v>
      </c>
      <c r="K16" s="46"/>
      <c r="L16" s="43">
        <v>1</v>
      </c>
      <c r="M16" s="44"/>
      <c r="N16" s="44">
        <v>4</v>
      </c>
      <c r="O16" s="44">
        <v>7</v>
      </c>
      <c r="P16" s="18"/>
      <c r="Q16" s="28"/>
      <c r="R16" s="25"/>
      <c r="S16" s="18"/>
      <c r="T16" s="18"/>
      <c r="U16" s="23"/>
      <c r="V16" s="24"/>
    </row>
    <row r="17" spans="1:25" s="20" customFormat="1" x14ac:dyDescent="0.3">
      <c r="A17" s="18"/>
      <c r="B17" s="19" t="s">
        <v>31</v>
      </c>
      <c r="C17" t="s">
        <v>25</v>
      </c>
      <c r="D17" t="s">
        <v>13</v>
      </c>
      <c r="E17" s="20" t="s">
        <v>17</v>
      </c>
      <c r="F17" s="20" t="s">
        <v>18</v>
      </c>
      <c r="G17" s="20" t="s">
        <v>9</v>
      </c>
      <c r="H17" s="20" t="s">
        <v>23</v>
      </c>
      <c r="I17" s="29"/>
      <c r="J17" s="43">
        <v>1</v>
      </c>
      <c r="K17" s="45"/>
      <c r="L17" s="43">
        <v>1</v>
      </c>
      <c r="M17" s="44"/>
      <c r="N17" s="44">
        <v>1</v>
      </c>
      <c r="O17" s="44">
        <v>1</v>
      </c>
      <c r="P17" s="18"/>
      <c r="Q17" s="28"/>
      <c r="R17" s="25"/>
      <c r="S17" s="18"/>
      <c r="T17" s="18"/>
      <c r="U17" s="23"/>
      <c r="V17" s="24"/>
    </row>
    <row r="18" spans="1:25" s="38" customFormat="1" x14ac:dyDescent="0.3">
      <c r="A18" s="34"/>
      <c r="B18" s="35"/>
      <c r="C18" s="36" t="s">
        <v>40</v>
      </c>
      <c r="D18" s="37"/>
      <c r="G18" s="38" t="s">
        <v>26</v>
      </c>
      <c r="J18" s="49">
        <f>SUM(NOMINA3[CONFIANZA])</f>
        <v>13</v>
      </c>
      <c r="K18" s="49">
        <f>SUM(NOMINA3[BASE])</f>
        <v>2</v>
      </c>
      <c r="L18" s="49">
        <f>SUM(NOMINA3[SINDICATO])</f>
        <v>12</v>
      </c>
      <c r="M18" s="49">
        <f>SUM(NOMINA3[JUBILADA PENSIONADA])</f>
        <v>2</v>
      </c>
      <c r="N18" s="49">
        <f>SUM(NOMINA3[VACANTE])</f>
        <v>9</v>
      </c>
      <c r="O18" s="49">
        <f>SUM(NOMINA3[OCUPADA])</f>
        <v>24</v>
      </c>
      <c r="P18" s="23"/>
      <c r="Q18" s="23"/>
      <c r="R18" s="23"/>
      <c r="S18" s="23"/>
      <c r="T18" s="23"/>
      <c r="U18" s="39"/>
      <c r="V18" s="24"/>
    </row>
    <row r="19" spans="1:25" x14ac:dyDescent="0.3">
      <c r="C19" s="40"/>
      <c r="K19" s="37"/>
    </row>
    <row r="20" spans="1:25" hidden="1" x14ac:dyDescent="0.3">
      <c r="C20" s="40"/>
      <c r="K20" s="37"/>
    </row>
    <row r="21" spans="1:25" hidden="1" x14ac:dyDescent="0.3">
      <c r="C21" s="40"/>
      <c r="K21" s="37"/>
    </row>
    <row r="22" spans="1:25" hidden="1" x14ac:dyDescent="0.3">
      <c r="C22" s="40"/>
      <c r="K22" s="37"/>
    </row>
    <row r="23" spans="1:25" hidden="1" x14ac:dyDescent="0.3">
      <c r="C23" s="40"/>
      <c r="K23" s="37"/>
    </row>
    <row r="24" spans="1:25" s="1" customFormat="1" hidden="1" x14ac:dyDescent="0.3">
      <c r="B24"/>
      <c r="C24" s="42"/>
      <c r="D24"/>
      <c r="E24"/>
      <c r="F24"/>
      <c r="G24"/>
      <c r="H24" s="33"/>
      <c r="I24"/>
      <c r="J24" s="22"/>
      <c r="K24"/>
      <c r="L24"/>
      <c r="M24"/>
      <c r="N24"/>
      <c r="O24"/>
      <c r="U24" s="3"/>
      <c r="V24" s="5"/>
      <c r="W24"/>
      <c r="X24"/>
      <c r="Y24"/>
    </row>
    <row r="25" spans="1:25" s="1" customFormat="1" hidden="1" x14ac:dyDescent="0.3">
      <c r="B25" t="s">
        <v>27</v>
      </c>
      <c r="C25" s="40" t="e">
        <f>#REF!*9</f>
        <v>#REF!</v>
      </c>
      <c r="D25" s="40" t="e">
        <f>#REF!*9</f>
        <v>#REF!</v>
      </c>
      <c r="E25" s="40" t="e">
        <f>#REF!*9</f>
        <v>#REF!</v>
      </c>
      <c r="F25" s="33" t="e">
        <f>C25+D25+E25</f>
        <v>#REF!</v>
      </c>
      <c r="G25"/>
      <c r="H25" s="33"/>
      <c r="I25"/>
      <c r="J25" s="22"/>
      <c r="K25"/>
      <c r="L25"/>
      <c r="M25"/>
      <c r="N25"/>
      <c r="O25"/>
      <c r="U25" s="3"/>
      <c r="V25" s="5"/>
      <c r="W25"/>
      <c r="X25"/>
      <c r="Y25"/>
    </row>
    <row r="26" spans="1:25" s="1" customFormat="1" hidden="1" x14ac:dyDescent="0.3">
      <c r="B26" t="s">
        <v>28</v>
      </c>
      <c r="C26" s="40" t="e">
        <f>#REF!*10</f>
        <v>#REF!</v>
      </c>
      <c r="D26" s="40" t="e">
        <f>#REF!*10</f>
        <v>#REF!</v>
      </c>
      <c r="E26" s="40" t="e">
        <f>#REF!*10</f>
        <v>#REF!</v>
      </c>
      <c r="F26" s="33" t="e">
        <f>C26+D26+E26</f>
        <v>#REF!</v>
      </c>
      <c r="G26"/>
      <c r="H26" s="33"/>
      <c r="I26"/>
      <c r="J26" s="22"/>
      <c r="K26"/>
      <c r="L26"/>
      <c r="M26"/>
      <c r="N26"/>
      <c r="O26"/>
      <c r="U26" s="3"/>
      <c r="V26" s="5"/>
      <c r="W26"/>
      <c r="X26"/>
      <c r="Y26"/>
    </row>
    <row r="27" spans="1:25" s="1" customFormat="1" hidden="1" x14ac:dyDescent="0.3">
      <c r="B27" t="s">
        <v>29</v>
      </c>
      <c r="C27" s="40" t="e">
        <f>#REF!*5</f>
        <v>#REF!</v>
      </c>
      <c r="D27" s="40" t="e">
        <f>#REF!*5</f>
        <v>#REF!</v>
      </c>
      <c r="E27" s="40" t="e">
        <f>#REF!*5</f>
        <v>#REF!</v>
      </c>
      <c r="F27" s="33" t="e">
        <f>C27+D27+E27</f>
        <v>#REF!</v>
      </c>
      <c r="G27"/>
      <c r="H27" s="33"/>
      <c r="I27"/>
      <c r="J27" s="22"/>
      <c r="K27"/>
      <c r="L27"/>
      <c r="M27"/>
      <c r="N27"/>
      <c r="O27"/>
      <c r="U27" s="3"/>
      <c r="V27" s="5"/>
      <c r="W27"/>
      <c r="X27"/>
      <c r="Y27"/>
    </row>
    <row r="28" spans="1:25" hidden="1" x14ac:dyDescent="0.3"/>
    <row r="29" spans="1:25" hidden="1" x14ac:dyDescent="0.3"/>
    <row r="30" spans="1:25" hidden="1" x14ac:dyDescent="0.3"/>
    <row r="31" spans="1:25" hidden="1" x14ac:dyDescent="0.3"/>
    <row r="32" spans="1:25" hidden="1" x14ac:dyDescent="0.3"/>
    <row r="33" spans="1:95" hidden="1" x14ac:dyDescent="0.3"/>
    <row r="34" spans="1:95" hidden="1" x14ac:dyDescent="0.3"/>
    <row r="35" spans="1:95" s="41" customFormat="1" hidden="1" x14ac:dyDescent="0.3">
      <c r="A35" s="1"/>
      <c r="B35"/>
      <c r="C35" s="42"/>
      <c r="D35"/>
      <c r="E35"/>
      <c r="F35"/>
      <c r="G35"/>
      <c r="H35"/>
      <c r="I35"/>
      <c r="J35" s="22"/>
      <c r="K35"/>
      <c r="L35"/>
      <c r="M35"/>
      <c r="N35"/>
      <c r="O35"/>
      <c r="P35" s="1"/>
      <c r="Q35" s="1"/>
      <c r="R35" s="1"/>
      <c r="S35" s="1"/>
      <c r="T35" s="1"/>
      <c r="U35" s="3"/>
      <c r="V35" s="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</row>
    <row r="36" spans="1:95" s="41" customFormat="1" hidden="1" x14ac:dyDescent="0.3">
      <c r="A36" s="1"/>
      <c r="B36"/>
      <c r="C36" s="42"/>
      <c r="D36"/>
      <c r="E36"/>
      <c r="F36"/>
      <c r="G36"/>
      <c r="H36"/>
      <c r="I36"/>
      <c r="J36" s="22"/>
      <c r="K36"/>
      <c r="L36"/>
      <c r="M36"/>
      <c r="N36"/>
      <c r="O36"/>
      <c r="P36" s="1"/>
      <c r="Q36" s="1"/>
      <c r="R36" s="1"/>
      <c r="S36" s="1"/>
      <c r="T36" s="1"/>
      <c r="U36" s="3"/>
      <c r="V36" s="5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</row>
    <row r="37" spans="1:95" s="41" customFormat="1" hidden="1" x14ac:dyDescent="0.3">
      <c r="A37" s="1"/>
      <c r="B37"/>
      <c r="C37" s="42"/>
      <c r="D37"/>
      <c r="E37"/>
      <c r="F37"/>
      <c r="G37"/>
      <c r="H37"/>
      <c r="I37"/>
      <c r="J37" s="22"/>
      <c r="K37"/>
      <c r="L37"/>
      <c r="M37"/>
      <c r="N37"/>
      <c r="O37"/>
      <c r="P37" s="1"/>
      <c r="Q37" s="1"/>
      <c r="R37" s="1"/>
      <c r="S37" s="1"/>
      <c r="T37" s="1"/>
      <c r="U37" s="3"/>
      <c r="V37" s="5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</row>
    <row r="38" spans="1:95" s="41" customFormat="1" hidden="1" x14ac:dyDescent="0.3">
      <c r="A38" s="1"/>
      <c r="B38"/>
      <c r="C38" s="42"/>
      <c r="D38"/>
      <c r="E38"/>
      <c r="F38"/>
      <c r="G38"/>
      <c r="H38"/>
      <c r="I38"/>
      <c r="J38" s="22"/>
      <c r="K38"/>
      <c r="L38"/>
      <c r="M38"/>
      <c r="N38"/>
      <c r="O38"/>
      <c r="P38" s="1"/>
      <c r="Q38" s="1"/>
      <c r="R38" s="1"/>
      <c r="S38" s="1"/>
      <c r="T38" s="1"/>
      <c r="U38" s="3"/>
      <c r="V38" s="5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s="41" customFormat="1" x14ac:dyDescent="0.3">
      <c r="A39" s="1"/>
      <c r="B39"/>
      <c r="C39" s="42"/>
      <c r="D39"/>
      <c r="E39"/>
      <c r="F39"/>
      <c r="G39"/>
      <c r="H39"/>
      <c r="I39"/>
      <c r="J39" s="22"/>
      <c r="K39"/>
      <c r="L39"/>
      <c r="M39"/>
      <c r="N39"/>
      <c r="O39"/>
      <c r="P39" s="1"/>
      <c r="Q39" s="1"/>
      <c r="R39" s="1"/>
      <c r="S39" s="1"/>
      <c r="T39" s="1"/>
      <c r="U39" s="3"/>
      <c r="V39" s="5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</row>
    <row r="40" spans="1:95" s="41" customFormat="1" x14ac:dyDescent="0.3">
      <c r="A40" s="1"/>
      <c r="B40"/>
      <c r="C40" s="42"/>
      <c r="D40"/>
      <c r="E40"/>
      <c r="F40"/>
      <c r="G40"/>
      <c r="H40"/>
      <c r="I40"/>
      <c r="J40" s="22"/>
      <c r="K40"/>
      <c r="L40"/>
      <c r="M40"/>
      <c r="N40"/>
      <c r="O40"/>
      <c r="P40" s="1"/>
      <c r="Q40" s="1"/>
      <c r="R40" s="1"/>
      <c r="S40" s="1"/>
      <c r="T40" s="1"/>
      <c r="U40" s="3"/>
      <c r="V40" s="5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</row>
    <row r="41" spans="1:95" s="41" customFormat="1" x14ac:dyDescent="0.3">
      <c r="A41" s="1"/>
      <c r="B41"/>
      <c r="C41" s="42"/>
      <c r="D41"/>
      <c r="E41"/>
      <c r="F41"/>
      <c r="G41"/>
      <c r="H41"/>
      <c r="I41"/>
      <c r="J41" s="22"/>
      <c r="K41"/>
      <c r="L41"/>
      <c r="M41"/>
      <c r="N41"/>
      <c r="O41"/>
      <c r="P41" s="1"/>
      <c r="Q41" s="1"/>
      <c r="R41" s="1"/>
      <c r="S41" s="1"/>
      <c r="T41" s="1"/>
      <c r="U41" s="3"/>
      <c r="V41" s="5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</row>
    <row r="42" spans="1:95" s="41" customFormat="1" x14ac:dyDescent="0.3">
      <c r="A42" s="1"/>
      <c r="B42"/>
      <c r="C42" s="42"/>
      <c r="D42"/>
      <c r="E42"/>
      <c r="F42"/>
      <c r="G42"/>
      <c r="H42"/>
      <c r="I42"/>
      <c r="J42" s="22"/>
      <c r="K42"/>
      <c r="L42"/>
      <c r="M42"/>
      <c r="N42"/>
      <c r="O42"/>
      <c r="P42" s="1"/>
      <c r="Q42" s="1"/>
      <c r="R42" s="1"/>
      <c r="S42" s="1"/>
      <c r="T42" s="1"/>
      <c r="U42" s="3"/>
      <c r="V42" s="5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</row>
    <row r="43" spans="1:95" s="41" customFormat="1" x14ac:dyDescent="0.3">
      <c r="A43" s="1"/>
      <c r="B43"/>
      <c r="C43" s="42"/>
      <c r="D43"/>
      <c r="E43"/>
      <c r="F43"/>
      <c r="G43"/>
      <c r="H43"/>
      <c r="I43"/>
      <c r="J43" s="22"/>
      <c r="K43"/>
      <c r="L43"/>
      <c r="M43"/>
      <c r="N43"/>
      <c r="O43"/>
      <c r="P43" s="1"/>
      <c r="Q43" s="1"/>
      <c r="R43" s="1"/>
      <c r="S43" s="1"/>
      <c r="T43" s="1"/>
      <c r="U43" s="3"/>
      <c r="V43" s="5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</row>
    <row r="44" spans="1:95" s="41" customFormat="1" x14ac:dyDescent="0.3">
      <c r="A44" s="1"/>
      <c r="B44"/>
      <c r="C44" s="42"/>
      <c r="D44"/>
      <c r="E44"/>
      <c r="F44"/>
      <c r="G44"/>
      <c r="H44"/>
      <c r="I44"/>
      <c r="J44" s="22"/>
      <c r="K44"/>
      <c r="L44"/>
      <c r="M44"/>
      <c r="N44"/>
      <c r="O44"/>
      <c r="P44" s="1"/>
      <c r="Q44" s="1"/>
      <c r="R44" s="1"/>
      <c r="S44" s="1"/>
      <c r="T44" s="1"/>
      <c r="U44" s="3"/>
      <c r="V44" s="5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</row>
    <row r="45" spans="1:95" s="41" customFormat="1" x14ac:dyDescent="0.3">
      <c r="A45" s="1"/>
      <c r="B45"/>
      <c r="C45" s="42"/>
      <c r="D45"/>
      <c r="E45"/>
      <c r="F45"/>
      <c r="G45"/>
      <c r="H45"/>
      <c r="I45"/>
      <c r="J45" s="22"/>
      <c r="K45"/>
      <c r="L45"/>
      <c r="M45"/>
      <c r="N45"/>
      <c r="O45"/>
      <c r="P45" s="1"/>
      <c r="Q45" s="1"/>
      <c r="R45" s="1"/>
      <c r="S45" s="1"/>
      <c r="T45" s="1"/>
      <c r="U45" s="3"/>
      <c r="V45" s="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</row>
    <row r="47" spans="1:95" s="41" customFormat="1" x14ac:dyDescent="0.3">
      <c r="A47" s="1"/>
      <c r="B47"/>
      <c r="C47" s="42"/>
      <c r="D47"/>
      <c r="E47"/>
      <c r="F47"/>
      <c r="G47"/>
      <c r="H47"/>
      <c r="I47"/>
      <c r="J47" s="22"/>
      <c r="K47"/>
      <c r="L47"/>
      <c r="M47"/>
      <c r="N47"/>
      <c r="O47"/>
      <c r="P47" s="1"/>
      <c r="Q47" s="1"/>
      <c r="R47" s="1"/>
      <c r="S47" s="1"/>
      <c r="T47" s="1"/>
      <c r="U47" s="3"/>
      <c r="V47" s="5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</row>
    <row r="48" spans="1:95" s="41" customFormat="1" x14ac:dyDescent="0.3">
      <c r="A48" s="1"/>
      <c r="B48"/>
      <c r="C48" s="42"/>
      <c r="D48"/>
      <c r="E48"/>
      <c r="F48"/>
      <c r="G48"/>
      <c r="H48"/>
      <c r="I48"/>
      <c r="J48" s="22"/>
      <c r="K48"/>
      <c r="L48"/>
      <c r="M48"/>
      <c r="N48"/>
      <c r="O48"/>
      <c r="P48" s="1"/>
      <c r="Q48" s="1"/>
      <c r="R48" s="1"/>
      <c r="S48" s="1"/>
      <c r="T48" s="1"/>
      <c r="U48" s="3"/>
      <c r="V48" s="5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</row>
    <row r="50" spans="1:95" s="41" customFormat="1" x14ac:dyDescent="0.3">
      <c r="A50" s="1"/>
      <c r="B50"/>
      <c r="C50" s="42"/>
      <c r="D50"/>
      <c r="E50"/>
      <c r="F50"/>
      <c r="G50"/>
      <c r="H50"/>
      <c r="I50"/>
      <c r="J50" s="22"/>
      <c r="K50"/>
      <c r="L50"/>
      <c r="M50"/>
      <c r="N50"/>
      <c r="O50"/>
      <c r="P50" s="1"/>
      <c r="Q50" s="1"/>
      <c r="R50" s="1"/>
      <c r="S50" s="1"/>
      <c r="T50" s="1"/>
      <c r="U50" s="3"/>
      <c r="V50" s="5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</row>
  </sheetData>
  <mergeCells count="4">
    <mergeCell ref="P6:U6"/>
    <mergeCell ref="J6:M6"/>
    <mergeCell ref="N6:O6"/>
    <mergeCell ref="J1:O4"/>
  </mergeCells>
  <phoneticPr fontId="9" type="noConversion"/>
  <pageMargins left="0.23622047244094491" right="0.23622047244094491" top="0.74803149606299213" bottom="0.74803149606299213" header="0.31496062992125984" footer="0.31496062992125984"/>
  <pageSetup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PERSONAL CAPAI</vt:lpstr>
      <vt:lpstr>'PLANTILLA PERSONAL CAPAI'!Área_de_impresión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2025-12-09T21:43:15Z</dcterms:created>
  <dcterms:modified xsi:type="dcterms:W3CDTF">2026-02-18T04:19:05Z</dcterms:modified>
</cp:coreProperties>
</file>